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genesys2.sharepoint.com/sites/Applikation/Freigegebene Dokumente/General/Produktdokumentation/Technische Doku/Dokumente Fürs Wiki/"/>
    </mc:Choice>
  </mc:AlternateContent>
  <xr:revisionPtr revIDLastSave="213" documentId="8_{FF0B46A7-513D-460D-8A75-A0BD2322A147}" xr6:coauthVersionLast="47" xr6:coauthVersionMax="47" xr10:uidLastSave="{D5B46F1D-40E4-4208-9006-B7AB5DDC1A79}"/>
  <bookViews>
    <workbookView xWindow="28680" yWindow="-120" windowWidth="29040" windowHeight="15720" xr2:uid="{00000000-000D-0000-FFFF-FFFF00000000}"/>
  </bookViews>
  <sheets>
    <sheet name="Angle to North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9" l="1"/>
  <c r="D12" i="9" s="1"/>
  <c r="D10" i="9"/>
</calcChain>
</file>

<file path=xl/sharedStrings.xml><?xml version="1.0" encoding="utf-8"?>
<sst xmlns="http://schemas.openxmlformats.org/spreadsheetml/2006/main" count="17" uniqueCount="14">
  <si>
    <t>P1</t>
  </si>
  <si>
    <t>P7</t>
  </si>
  <si>
    <t>Angle to North</t>
  </si>
  <si>
    <t>Calculation of the Angle to North</t>
  </si>
  <si>
    <t>Relative Distance X [m]</t>
  </si>
  <si>
    <t>Relative Distance Y [m]</t>
  </si>
  <si>
    <t>Longitude</t>
  </si>
  <si>
    <t>Latitude</t>
  </si>
  <si>
    <t>Height</t>
  </si>
  <si>
    <t>[Dez-Grad]</t>
  </si>
  <si>
    <t>[m]</t>
  </si>
  <si>
    <t>INPUT</t>
  </si>
  <si>
    <t>VALUES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</si>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</sst>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"/>
    <numFmt numFmtId="165" formatCode="0.00\ \°"/>
  </numFmts>
  <fonts count="7" x14ac:knownFonts="1">
    <font>
      <sz val="10"/>
      <name val="Arial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1"/>
      <name val="Barlow"/>
    </font>
    <font>
      <b/>
      <sz val="16"/>
      <name val="Arial"/>
      <family val="2"/>
    </font>
    <font>
      <b/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0F345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7BD00"/>
        <bgColor indexed="64"/>
      </patternFill>
    </fill>
    <fill>
      <patternFill patternType="solid">
        <fgColor rgb="FFB0D4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7C00E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5" borderId="0" xfId="0" applyFill="1"/>
    <xf numFmtId="0" fontId="0" fillId="5" borderId="7" xfId="0" applyFill="1" applyBorder="1"/>
    <xf numFmtId="0" fontId="0" fillId="5" borderId="0" xfId="0" applyFill="1" applyBorder="1"/>
    <xf numFmtId="0" fontId="0" fillId="5" borderId="8" xfId="0" applyFill="1" applyBorder="1"/>
    <xf numFmtId="0" fontId="2" fillId="3" borderId="9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 vertical="center"/>
    </xf>
    <xf numFmtId="164" fontId="1" fillId="2" borderId="9" xfId="0" applyNumberFormat="1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 vertical="center" textRotation="90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 vertical="center" textRotation="90"/>
    </xf>
    <xf numFmtId="0" fontId="3" fillId="3" borderId="11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4" fillId="8" borderId="10" xfId="0" applyFont="1" applyFill="1" applyBorder="1" applyAlignment="1">
      <alignment horizontal="center" vertical="center" textRotation="90"/>
    </xf>
    <xf numFmtId="0" fontId="2" fillId="3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textRotation="90"/>
    </xf>
    <xf numFmtId="0" fontId="2" fillId="3" borderId="13" xfId="0" applyFont="1" applyFill="1" applyBorder="1" applyAlignment="1">
      <alignment horizontal="center" vertical="center"/>
    </xf>
    <xf numFmtId="165" fontId="5" fillId="4" borderId="13" xfId="0" applyNumberFormat="1" applyFont="1" applyFill="1" applyBorder="1" applyAlignment="1">
      <alignment horizontal="center" vertical="center"/>
    </xf>
    <xf numFmtId="165" fontId="5" fillId="4" borderId="14" xfId="0" applyNumberFormat="1" applyFont="1" applyFill="1" applyBorder="1" applyAlignment="1">
      <alignment horizontal="center" vertical="center"/>
    </xf>
    <xf numFmtId="0" fontId="0" fillId="8" borderId="11" xfId="0" applyFill="1" applyBorder="1"/>
    <xf numFmtId="0" fontId="1" fillId="8" borderId="9" xfId="0" applyFont="1" applyFill="1" applyBorder="1" applyAlignment="1">
      <alignment horizontal="center" vertical="center"/>
    </xf>
    <xf numFmtId="2" fontId="1" fillId="8" borderId="9" xfId="0" applyNumberFormat="1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7C00E"/>
      <color rgb="FFB0D4FF"/>
      <color rgb="FF0F3451"/>
      <color rgb="FFF7BD00"/>
      <color rgb="FFF78D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531000</xdr:colOff>
      <xdr:row>18</xdr:row>
      <xdr:rowOff>130950</xdr:rowOff>
    </xdr:from>
    <xdr:to>
      <xdr:col>7</xdr:col>
      <xdr:colOff>309000</xdr:colOff>
      <xdr:row>22</xdr:row>
      <xdr:rowOff>23250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46E42AB0-6BB7-AD27-DE9E-B9D6D9775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6100" y="396000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233325</xdr:colOff>
      <xdr:row>11</xdr:row>
      <xdr:rowOff>414300</xdr:rowOff>
    </xdr:from>
    <xdr:to>
      <xdr:col>10</xdr:col>
      <xdr:colOff>11325</xdr:colOff>
      <xdr:row>14</xdr:row>
      <xdr:rowOff>106575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DD97C0FF-343B-42AE-A773-3924F0043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4425" y="27479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535725</xdr:colOff>
      <xdr:row>11</xdr:row>
      <xdr:rowOff>402375</xdr:rowOff>
    </xdr:from>
    <xdr:to>
      <xdr:col>7</xdr:col>
      <xdr:colOff>313725</xdr:colOff>
      <xdr:row>14</xdr:row>
      <xdr:rowOff>94650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D5E0DF87-32B4-CA52-1D78-4C01CFB319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0825" y="273600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219000</xdr:colOff>
      <xdr:row>6</xdr:row>
      <xdr:rowOff>142800</xdr:rowOff>
    </xdr:from>
    <xdr:to>
      <xdr:col>9</xdr:col>
      <xdr:colOff>759000</xdr:colOff>
      <xdr:row>9</xdr:row>
      <xdr:rowOff>130350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06A997B1-4427-4EE7-9DC8-88B6F3DD9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0100" y="1600125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530925</xdr:colOff>
      <xdr:row>6</xdr:row>
      <xdr:rowOff>149925</xdr:rowOff>
    </xdr:from>
    <xdr:to>
      <xdr:col>7</xdr:col>
      <xdr:colOff>308925</xdr:colOff>
      <xdr:row>9</xdr:row>
      <xdr:rowOff>137475</xdr:rowOff>
    </xdr:to>
    <xdr:pic>
      <xdr:nvPicPr>
        <xdr:cNvPr id="13" name="Grafik 12">
          <a:extLst>
            <a:ext uri="{FF2B5EF4-FFF2-40B4-BE49-F238E27FC236}">
              <a16:creationId xmlns:a16="http://schemas.microsoft.com/office/drawing/2014/main" id="{F6C6ABFA-5AAD-C261-6698-AF2F3E0F6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6025" y="16072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6</xdr:col>
      <xdr:colOff>526125</xdr:colOff>
      <xdr:row>1</xdr:row>
      <xdr:rowOff>297525</xdr:rowOff>
    </xdr:from>
    <xdr:to>
      <xdr:col>7</xdr:col>
      <xdr:colOff>304125</xdr:colOff>
      <xdr:row>3</xdr:row>
      <xdr:rowOff>37425</xdr:rowOff>
    </xdr:to>
    <xdr:pic>
      <xdr:nvPicPr>
        <xdr:cNvPr id="17" name="Grafik 16">
          <a:extLst>
            <a:ext uri="{FF2B5EF4-FFF2-40B4-BE49-F238E27FC236}">
              <a16:creationId xmlns:a16="http://schemas.microsoft.com/office/drawing/2014/main" id="{2E97828A-13FB-D978-32EE-3C8B7A457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1225" y="468975"/>
          <a:ext cx="540000" cy="540000"/>
        </a:xfrm>
        <a:prstGeom prst="rect">
          <a:avLst/>
        </a:prstGeom>
      </xdr:spPr>
    </xdr:pic>
    <xdr:clientData/>
  </xdr:twoCellAnchor>
  <xdr:twoCellAnchor>
    <xdr:from>
      <xdr:col>9</xdr:col>
      <xdr:colOff>485775</xdr:colOff>
      <xdr:row>1</xdr:row>
      <xdr:rowOff>38100</xdr:rowOff>
    </xdr:from>
    <xdr:to>
      <xdr:col>9</xdr:col>
      <xdr:colOff>485775</xdr:colOff>
      <xdr:row>23</xdr:row>
      <xdr:rowOff>0</xdr:rowOff>
    </xdr:to>
    <xdr:cxnSp macro="">
      <xdr:nvCxnSpPr>
        <xdr:cNvPr id="19" name="Gerade Verbindung mit Pfeil 18">
          <a:extLst>
            <a:ext uri="{FF2B5EF4-FFF2-40B4-BE49-F238E27FC236}">
              <a16:creationId xmlns:a16="http://schemas.microsoft.com/office/drawing/2014/main" id="{AC966C4F-CA55-D41F-C8F3-2E6B2FF180BF}"/>
            </a:ext>
          </a:extLst>
        </xdr:cNvPr>
        <xdr:cNvCxnSpPr/>
      </xdr:nvCxnSpPr>
      <xdr:spPr>
        <a:xfrm flipV="1">
          <a:off x="9286875" y="209550"/>
          <a:ext cx="0" cy="4429125"/>
        </a:xfrm>
        <a:prstGeom prst="straightConnector1">
          <a:avLst/>
        </a:prstGeom>
        <a:ln w="57150">
          <a:solidFill>
            <a:srgbClr val="97C00E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223725</xdr:colOff>
      <xdr:row>1</xdr:row>
      <xdr:rowOff>290400</xdr:rowOff>
    </xdr:from>
    <xdr:to>
      <xdr:col>10</xdr:col>
      <xdr:colOff>1725</xdr:colOff>
      <xdr:row>3</xdr:row>
      <xdr:rowOff>30300</xdr:rowOff>
    </xdr:to>
    <xdr:pic>
      <xdr:nvPicPr>
        <xdr:cNvPr id="15" name="Grafik 14">
          <a:extLst>
            <a:ext uri="{FF2B5EF4-FFF2-40B4-BE49-F238E27FC236}">
              <a16:creationId xmlns:a16="http://schemas.microsoft.com/office/drawing/2014/main" id="{F4004C0B-BAE2-1856-4AE4-3568E4257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825" y="461850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9</xdr:col>
      <xdr:colOff>209550</xdr:colOff>
      <xdr:row>18</xdr:row>
      <xdr:rowOff>142875</xdr:rowOff>
    </xdr:from>
    <xdr:to>
      <xdr:col>9</xdr:col>
      <xdr:colOff>749550</xdr:colOff>
      <xdr:row>22</xdr:row>
      <xdr:rowOff>35175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8AD991-531E-58E6-7D3B-CB603F825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0650" y="3971925"/>
          <a:ext cx="540000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879E9-CB66-45F6-B2C8-3C9E633E0DF8}">
  <dimension ref="A1:Y88"/>
  <sheetViews>
    <sheetView tabSelected="1" workbookViewId="0">
      <selection activeCell="P6" sqref="P6"/>
    </sheetView>
  </sheetViews>
  <sheetFormatPr baseColWidth="10" defaultRowHeight="12.75" x14ac:dyDescent="0.2"/>
  <cols>
    <col min="1" max="1" width="2.7109375" style="1" customWidth="1"/>
    <col min="2" max="2" width="7.5703125" style="1" customWidth="1"/>
    <col min="3" max="3" width="20.85546875" bestFit="1" customWidth="1"/>
    <col min="4" max="4" width="22.28515625" bestFit="1" customWidth="1"/>
    <col min="5" max="5" width="22.140625" bestFit="1" customWidth="1"/>
    <col min="6" max="6" width="22.140625" customWidth="1"/>
  </cols>
  <sheetData>
    <row r="1" spans="2:25" s="1" customFormat="1" ht="13.5" thickBot="1" x14ac:dyDescent="0.25"/>
    <row r="2" spans="2:25" ht="45" customHeight="1" thickBot="1" x14ac:dyDescent="0.25">
      <c r="C2" s="24" t="s">
        <v>3</v>
      </c>
      <c r="D2" s="25"/>
      <c r="E2" s="25"/>
      <c r="F2" s="26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2:25" ht="18" customHeight="1" x14ac:dyDescent="0.2">
      <c r="B3" s="9" t="s">
        <v>11</v>
      </c>
      <c r="C3" s="10"/>
      <c r="D3" s="10" t="s">
        <v>7</v>
      </c>
      <c r="E3" s="10" t="s">
        <v>6</v>
      </c>
      <c r="F3" s="11" t="s">
        <v>8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2:25" x14ac:dyDescent="0.2">
      <c r="B4" s="12"/>
      <c r="C4" s="5"/>
      <c r="D4" s="6" t="s">
        <v>9</v>
      </c>
      <c r="E4" s="6" t="s">
        <v>9</v>
      </c>
      <c r="F4" s="13" t="s">
        <v>10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2:25" x14ac:dyDescent="0.2">
      <c r="B5" s="12"/>
      <c r="C5" s="7" t="s">
        <v>0</v>
      </c>
      <c r="D5" s="8">
        <v>49.950464779999997</v>
      </c>
      <c r="E5" s="8">
        <v>9.1001750099999992</v>
      </c>
      <c r="F5" s="14">
        <v>123.39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2:25" x14ac:dyDescent="0.2">
      <c r="B6" s="12"/>
      <c r="C6" s="7" t="s">
        <v>1</v>
      </c>
      <c r="D6" s="8">
        <v>49.950625899999999</v>
      </c>
      <c r="E6" s="8">
        <v>9.1001696400000007</v>
      </c>
      <c r="F6" s="14">
        <v>123.26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2:25" x14ac:dyDescent="0.2">
      <c r="B7" s="2"/>
      <c r="C7" s="3"/>
      <c r="D7" s="3"/>
      <c r="E7" s="3"/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2:25" ht="18" customHeight="1" x14ac:dyDescent="0.2">
      <c r="B8" s="15" t="s">
        <v>12</v>
      </c>
      <c r="C8" s="7"/>
      <c r="D8" s="7" t="s">
        <v>4</v>
      </c>
      <c r="E8" s="7" t="s">
        <v>5</v>
      </c>
      <c r="F8" s="16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2:25" x14ac:dyDescent="0.2">
      <c r="B9" s="15"/>
      <c r="C9" s="7" t="s">
        <v>0</v>
      </c>
      <c r="D9" s="22">
        <v>0</v>
      </c>
      <c r="E9" s="22">
        <v>0</v>
      </c>
      <c r="F9" s="2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2:25" x14ac:dyDescent="0.2">
      <c r="B10" s="15"/>
      <c r="C10" s="7" t="s">
        <v>1</v>
      </c>
      <c r="D10" s="23">
        <f>(E6-$E$5)*((6378137/((1-0.0818191908426^2*SIN($D$5*PI()/180)^2)^(1/2))+$F$5)*(PI()/180)*COS($D$5*PI()/180))</f>
        <v>-0.38540907617337794</v>
      </c>
      <c r="E10" s="23">
        <f>(D6-$D$5)*((((6378137*(1-0.0818191908426^2))/((1-0.0818191908426^2*(SIN($D$5*PI()/180)^2))^(3/2)))+$F$5)*PI()/180)</f>
        <v>17.921419926425664</v>
      </c>
      <c r="F10" s="2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2:25" x14ac:dyDescent="0.2">
      <c r="B11" s="2"/>
      <c r="C11" s="3"/>
      <c r="D11" s="3"/>
      <c r="E11" s="3"/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2:25" ht="41.25" customHeight="1" thickBot="1" x14ac:dyDescent="0.25">
      <c r="B12" s="17" t="s">
        <v>13</v>
      </c>
      <c r="C12" s="18" t="s">
        <v>2</v>
      </c>
      <c r="D12" s="19">
        <f>ATAN2(E10,D10)*180/PI()</f>
        <v>-1.2319844202412462</v>
      </c>
      <c r="E12" s="19"/>
      <c r="F12" s="20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2:25" x14ac:dyDescent="0.2"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2:25" x14ac:dyDescent="0.2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2:25" x14ac:dyDescent="0.2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2:25" x14ac:dyDescent="0.2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3:25" x14ac:dyDescent="0.2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3:25" x14ac:dyDescent="0.2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3:25" x14ac:dyDescent="0.2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3:25" x14ac:dyDescent="0.2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3:25" x14ac:dyDescent="0.2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3:25" x14ac:dyDescent="0.2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3:25" x14ac:dyDescent="0.2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3:25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3:25" x14ac:dyDescent="0.2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3:25" x14ac:dyDescent="0.2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3:25" x14ac:dyDescent="0.2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3:25" x14ac:dyDescent="0.2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3:25" x14ac:dyDescent="0.2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3:25" x14ac:dyDescent="0.2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3:25" x14ac:dyDescent="0.2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3:25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3:25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3:25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3:25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3:25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3:25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3:25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3:25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3:25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3:25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3:25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3:25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3:25" x14ac:dyDescent="0.2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3:25" x14ac:dyDescent="0.2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3:25" x14ac:dyDescent="0.2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3:25" x14ac:dyDescent="0.2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3:25" x14ac:dyDescent="0.2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3:25" x14ac:dyDescent="0.2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3:25" x14ac:dyDescent="0.2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3:25" x14ac:dyDescent="0.2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3:25" x14ac:dyDescent="0.2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3:25" x14ac:dyDescent="0.2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3:25" x14ac:dyDescent="0.2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3:25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3:25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3:25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3:25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3:25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3:25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3:25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3:25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3:25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3:25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3:25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3:25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3:25" x14ac:dyDescent="0.2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3:25" x14ac:dyDescent="0.2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3:25" x14ac:dyDescent="0.2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3:25" x14ac:dyDescent="0.2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3:25" x14ac:dyDescent="0.2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3:25" x14ac:dyDescent="0.2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3:25" x14ac:dyDescent="0.2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3:25" x14ac:dyDescent="0.2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3:25" x14ac:dyDescent="0.2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3:25" x14ac:dyDescent="0.2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3:25" x14ac:dyDescent="0.2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3:25" x14ac:dyDescent="0.2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3:25" x14ac:dyDescent="0.2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3:25" x14ac:dyDescent="0.2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3:25" x14ac:dyDescent="0.2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3:25" x14ac:dyDescent="0.2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3:25" x14ac:dyDescent="0.2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3:25" x14ac:dyDescent="0.2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3:25" x14ac:dyDescent="0.2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3:25" x14ac:dyDescent="0.2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3:25" x14ac:dyDescent="0.2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3:25" x14ac:dyDescent="0.2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</sheetData>
  <mergeCells count="4">
    <mergeCell ref="D12:F12"/>
    <mergeCell ref="B8:B10"/>
    <mergeCell ref="B3:B6"/>
    <mergeCell ref="C2:F2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3cdbbba0-984d-4d39-8d97-e4a14472529d">Draft</Status>
    <lcf76f155ced4ddcb4097134ff3c332f xmlns="3cdbbba0-984d-4d39-8d97-e4a14472529d">
      <Terms xmlns="http://schemas.microsoft.com/office/infopath/2007/PartnerControls"/>
    </lcf76f155ced4ddcb4097134ff3c332f>
    <TaxCatchAll xmlns="522a7d42-d1c8-44d3-9dd7-d0fe347fd05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DD6CF4C790F04289F602CD0BDEF140" ma:contentTypeVersion="19" ma:contentTypeDescription="Ein neues Dokument erstellen." ma:contentTypeScope="" ma:versionID="8369a6932959f3e3beb232eb61a819a2">
  <xsd:schema xmlns:xsd="http://www.w3.org/2001/XMLSchema" xmlns:xs="http://www.w3.org/2001/XMLSchema" xmlns:p="http://schemas.microsoft.com/office/2006/metadata/properties" xmlns:ns2="3cdbbba0-984d-4d39-8d97-e4a14472529d" xmlns:ns3="522a7d42-d1c8-44d3-9dd7-d0fe347fd05a" targetNamespace="http://schemas.microsoft.com/office/2006/metadata/properties" ma:root="true" ma:fieldsID="fc60a910b83544b5302b8bf4b5ab56af" ns2:_="" ns3:_="">
    <xsd:import namespace="3cdbbba0-984d-4d39-8d97-e4a14472529d"/>
    <xsd:import namespace="522a7d42-d1c8-44d3-9dd7-d0fe347fd05a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ba0-984d-4d39-8d97-e4a14472529d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Draft" ma:description="Dokumentenstatus" ma:format="Dropdown" ma:internalName="Status">
      <xsd:simpleType>
        <xsd:restriction base="dms:Choice">
          <xsd:enumeration value="Draft"/>
          <xsd:enumeration value="Approval"/>
          <xsd:enumeration value="Revision"/>
          <xsd:enumeration value="Released - Internal"/>
          <xsd:enumeration value="Released - External"/>
        </xsd:restriction>
      </xsd:simpleType>
    </xsd:element>
    <xsd:element name="MediaServiceMetadata" ma:index="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8" nillable="true" ma:displayName="Tags" ma:internalName="MediaServiceAutoTags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ierungen" ma:readOnly="false" ma:fieldId="{5cf76f15-5ced-4ddc-b409-7134ff3c332f}" ma:taxonomyMulti="true" ma:sspId="eb2e9b88-d1ff-41ea-a240-8d8b5acf96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2a7d42-d1c8-44d3-9dd7-d0fe347fd05a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ec69aa5f-db78-473b-a436-e92963e08436}" ma:internalName="TaxCatchAll" ma:showField="CatchAllData" ma:web="522a7d42-d1c8-44d3-9dd7-d0fe347fd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79A3F5-010A-4F8F-A6B6-6476DF0EE257}">
  <ds:schemaRefs>
    <ds:schemaRef ds:uri="http://schemas.microsoft.com/office/2006/metadata/properties"/>
    <ds:schemaRef ds:uri="http://schemas.microsoft.com/office/infopath/2007/PartnerControls"/>
    <ds:schemaRef ds:uri="3cdbbba0-984d-4d39-8d97-e4a14472529d"/>
    <ds:schemaRef ds:uri="522a7d42-d1c8-44d3-9dd7-d0fe347fd05a"/>
  </ds:schemaRefs>
</ds:datastoreItem>
</file>

<file path=customXml/itemProps2.xml><?xml version="1.0" encoding="utf-8"?>
<ds:datastoreItem xmlns:ds="http://schemas.openxmlformats.org/officeDocument/2006/customXml" ds:itemID="{256B2A04-9CB5-41C1-8331-0AF68B49DD2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507F6C-0016-4DB4-9E22-CA46576549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ba0-984d-4d39-8d97-e4a14472529d"/>
    <ds:schemaRef ds:uri="522a7d42-d1c8-44d3-9dd7-d0fe347fd0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Angle to North</vt:lpstr>
    </vt:vector>
  </TitlesOfParts>
  <Company>GeneSys Elektronik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Relative Position Calculation</dc:title>
  <dc:creator>Dominic.Huber@genesys-offenburg.de</dc:creator>
  <cp:lastModifiedBy>Tobias Wagner</cp:lastModifiedBy>
  <dcterms:created xsi:type="dcterms:W3CDTF">2011-05-25T11:37:17Z</dcterms:created>
  <dcterms:modified xsi:type="dcterms:W3CDTF">2025-08-22T12:48:59Z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0x010100CADD6CF4C790F04289F602CD0BDEF140</vt:lpwstr>
  </property>
  <property fmtid="{D5CDD505-2E9C-101B-9397-08002B2CF9AE}" pid="3" name="MediaServiceImageTags">
    <vt:lpwstr/>
  </property>
</Properties>
</file>